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0" yWindow="220" windowWidth="24840" windowHeight="20100" tabRatio="500" activeTab="0"/>
  </bookViews>
  <sheets>
    <sheet name="GKV 2015" sheetId="1" r:id="rId1"/>
  </sheets>
  <definedNames>
    <definedName name="_xlnm.Print_Area" localSheetId="0">'GKV 2015'!$A$1:$E$49</definedName>
  </definedNames>
  <calcPr fullCalcOnLoad="1"/>
</workbook>
</file>

<file path=xl/sharedStrings.xml><?xml version="1.0" encoding="utf-8"?>
<sst xmlns="http://schemas.openxmlformats.org/spreadsheetml/2006/main" count="36" uniqueCount="34">
  <si>
    <t>Das kostet Ihre gesetzliche Krankenkasse (GKV) in 2015</t>
  </si>
  <si>
    <t>Beitrag zur gesetzlichen Krankenversicherung:</t>
  </si>
  <si>
    <t>Beitrag zur gesetzlichen Pflegeversicherung:</t>
  </si>
  <si>
    <t>Kinder? (0 bei keine)</t>
  </si>
  <si>
    <t>Beitragssatz Pflege:</t>
  </si>
  <si>
    <t>Gesamtbeitrag Ihrer GKV in 2015:</t>
  </si>
  <si>
    <t>Zusatzbeitrag Ihrer GKV in %:</t>
  </si>
  <si>
    <t>GKV (KV+Pflege) Arbeitnehmer gesamt:</t>
  </si>
  <si>
    <t>GESAMTBELASTUNG 2015 für Arbeitnehmer und Arbeitgeber:</t>
  </si>
  <si>
    <r>
      <t>Arbeit</t>
    </r>
    <r>
      <rPr>
        <b/>
        <sz val="10"/>
        <color indexed="8"/>
        <rFont val="Calibri"/>
        <family val="0"/>
      </rPr>
      <t>geber</t>
    </r>
    <r>
      <rPr>
        <sz val="10"/>
        <color indexed="8"/>
        <rFont val="Calibri"/>
        <family val="0"/>
      </rPr>
      <t>anteil:</t>
    </r>
  </si>
  <si>
    <r>
      <t>Arbeit</t>
    </r>
    <r>
      <rPr>
        <b/>
        <sz val="10"/>
        <color indexed="8"/>
        <rFont val="Calibri"/>
        <family val="0"/>
      </rPr>
      <t>nehmer</t>
    </r>
    <r>
      <rPr>
        <sz val="10"/>
        <color indexed="8"/>
        <rFont val="Calibri"/>
        <family val="0"/>
      </rPr>
      <t>anteil:</t>
    </r>
  </si>
  <si>
    <r>
      <t>Arbeit</t>
    </r>
    <r>
      <rPr>
        <b/>
        <sz val="10"/>
        <color indexed="8"/>
        <rFont val="Calibri"/>
        <family val="0"/>
      </rPr>
      <t>nehmer</t>
    </r>
    <r>
      <rPr>
        <sz val="10"/>
        <color indexed="8"/>
        <rFont val="Calibri"/>
        <family val="0"/>
      </rPr>
      <t>- Zusatzbeitrag:</t>
    </r>
  </si>
  <si>
    <t>GKV Beitragssatz (fest per Gesetz):</t>
  </si>
  <si>
    <t>Zuschlag Pflegevers.</t>
  </si>
  <si>
    <t>Arbeitnehmer Zusatzbeitrag, falls kinderlos:</t>
  </si>
  <si>
    <t>Zum Vergleich: Das waren Ihre Beiträge in 2014</t>
  </si>
  <si>
    <r>
      <t>GKV (KV+Pflege) Arbeit</t>
    </r>
    <r>
      <rPr>
        <b/>
        <sz val="11"/>
        <rFont val="Calibri"/>
        <family val="0"/>
      </rPr>
      <t>geber</t>
    </r>
    <r>
      <rPr>
        <sz val="11"/>
        <rFont val="Calibri"/>
        <family val="0"/>
      </rPr>
      <t xml:space="preserve"> gesamt:</t>
    </r>
  </si>
  <si>
    <r>
      <t>Arbeit</t>
    </r>
    <r>
      <rPr>
        <b/>
        <sz val="11"/>
        <color indexed="8"/>
        <rFont val="Calibri"/>
        <family val="0"/>
      </rPr>
      <t>geber</t>
    </r>
    <r>
      <rPr>
        <sz val="11"/>
        <color indexed="8"/>
        <rFont val="Calibri"/>
        <family val="0"/>
      </rPr>
      <t>anteil KV 2014</t>
    </r>
  </si>
  <si>
    <r>
      <t>Arbeit</t>
    </r>
    <r>
      <rPr>
        <b/>
        <sz val="11"/>
        <color indexed="8"/>
        <rFont val="Calibri"/>
        <family val="0"/>
      </rPr>
      <t>geber</t>
    </r>
    <r>
      <rPr>
        <sz val="11"/>
        <color indexed="8"/>
        <rFont val="Calibri"/>
        <family val="0"/>
      </rPr>
      <t>anteil Pflege 2014</t>
    </r>
  </si>
  <si>
    <r>
      <t>Arbeit</t>
    </r>
    <r>
      <rPr>
        <b/>
        <sz val="11"/>
        <color indexed="8"/>
        <rFont val="Calibri"/>
        <family val="0"/>
      </rPr>
      <t>nehme</t>
    </r>
    <r>
      <rPr>
        <sz val="11"/>
        <color indexed="8"/>
        <rFont val="Calibri"/>
        <family val="0"/>
      </rPr>
      <t>ranteil KV 2014</t>
    </r>
  </si>
  <si>
    <r>
      <t>Arbeit</t>
    </r>
    <r>
      <rPr>
        <b/>
        <sz val="11"/>
        <color indexed="8"/>
        <rFont val="Calibri"/>
        <family val="0"/>
      </rPr>
      <t>nehmer</t>
    </r>
    <r>
      <rPr>
        <sz val="11"/>
        <color indexed="8"/>
        <rFont val="Calibri"/>
        <family val="0"/>
      </rPr>
      <t>anteil Pflege 2014</t>
    </r>
  </si>
  <si>
    <r>
      <t>Arbeit</t>
    </r>
    <r>
      <rPr>
        <b/>
        <sz val="11"/>
        <color indexed="8"/>
        <rFont val="Calibri"/>
        <family val="0"/>
      </rPr>
      <t>geber</t>
    </r>
    <r>
      <rPr>
        <sz val="11"/>
        <color indexed="8"/>
        <rFont val="Calibri"/>
        <family val="0"/>
      </rPr>
      <t>anteil 2014 gesamt:</t>
    </r>
  </si>
  <si>
    <r>
      <t>Arbeit</t>
    </r>
    <r>
      <rPr>
        <b/>
        <sz val="11"/>
        <color indexed="8"/>
        <rFont val="Calibri"/>
        <family val="0"/>
      </rPr>
      <t>nehmer</t>
    </r>
    <r>
      <rPr>
        <sz val="11"/>
        <color indexed="8"/>
        <rFont val="Calibri"/>
        <family val="0"/>
      </rPr>
      <t>anteil 2014 gesamt:</t>
    </r>
  </si>
  <si>
    <t>GESAMT (Arbeitnehmer- und geber) in 2014:</t>
  </si>
  <si>
    <t>Arbeitnehmer</t>
  </si>
  <si>
    <t>Arbeitgeber</t>
  </si>
  <si>
    <t>Gesamtdifferenz:</t>
  </si>
  <si>
    <t>Ihr monatliches Bruttoeinkommen:</t>
  </si>
  <si>
    <t>© Sven Hennig, online-pkv.de, Verwendung nur nach schriftlicher Zustimmung</t>
  </si>
  <si>
    <t>ÜBERSICHT über Zusatzbeiträge</t>
  </si>
  <si>
    <t>Bitte eintragen!</t>
  </si>
  <si>
    <t>Mehrbeitrag oder Ersparnis (wird durch "-" dargestellt) zu 2014:</t>
  </si>
  <si>
    <t>Denken Sie unbedingt an ergänzende Vorsorge!</t>
  </si>
  <si>
    <r>
      <t xml:space="preserve">mehr Info unter </t>
    </r>
    <r>
      <rPr>
        <u val="single"/>
        <sz val="12"/>
        <color indexed="10"/>
        <rFont val="Calibri"/>
        <family val="0"/>
      </rPr>
      <t>www.online-pkv.de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</si>
</sst>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_ ;[Red]\-#,##0.00\ 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51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15"/>
      <name val="Cambria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0"/>
    </font>
    <font>
      <sz val="24"/>
      <color indexed="8"/>
      <name val="Calibri"/>
      <family val="0"/>
    </font>
    <font>
      <b/>
      <sz val="11"/>
      <color indexed="10"/>
      <name val="Calibri"/>
      <family val="0"/>
    </font>
    <font>
      <u val="single"/>
      <sz val="10"/>
      <color indexed="51"/>
      <name val="Calibri"/>
      <family val="0"/>
    </font>
    <font>
      <sz val="20"/>
      <color indexed="10"/>
      <name val="Calibri"/>
      <family val="0"/>
    </font>
    <font>
      <u val="single"/>
      <sz val="10"/>
      <color indexed="10"/>
      <name val="Calibri"/>
      <family val="0"/>
    </font>
    <font>
      <b/>
      <sz val="10"/>
      <color indexed="10"/>
      <name val="Calibri"/>
      <family val="0"/>
    </font>
    <font>
      <u val="single"/>
      <sz val="12"/>
      <name val="Calibri"/>
      <family val="0"/>
    </font>
    <font>
      <u val="single"/>
      <sz val="12"/>
      <color indexed="10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u val="single"/>
      <sz val="10"/>
      <color theme="10"/>
      <name val="Calibri"/>
      <family val="0"/>
    </font>
    <font>
      <sz val="24"/>
      <color theme="1"/>
      <name val="Calibri"/>
      <family val="0"/>
    </font>
    <font>
      <b/>
      <sz val="11"/>
      <color rgb="FFFF0000"/>
      <name val="Calibri"/>
      <family val="0"/>
    </font>
    <font>
      <b/>
      <sz val="10"/>
      <color theme="1"/>
      <name val="Calibri"/>
      <family val="0"/>
    </font>
    <font>
      <u val="single"/>
      <sz val="10"/>
      <color rgb="FFFF0000"/>
      <name val="Calibri"/>
      <family val="0"/>
    </font>
    <font>
      <sz val="20"/>
      <color rgb="FFFF0000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33" borderId="1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 applyProtection="1">
      <alignment/>
      <protection hidden="1"/>
    </xf>
    <xf numFmtId="0" fontId="53" fillId="33" borderId="11" xfId="0" applyFont="1" applyFill="1" applyBorder="1" applyAlignment="1" applyProtection="1">
      <alignment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54" fillId="33" borderId="11" xfId="0" applyFont="1" applyFill="1" applyBorder="1" applyAlignment="1" applyProtection="1">
      <alignment/>
      <protection hidden="1"/>
    </xf>
    <xf numFmtId="44" fontId="53" fillId="33" borderId="0" xfId="59" applyFont="1" applyFill="1" applyBorder="1" applyAlignment="1" applyProtection="1">
      <alignment/>
      <protection hidden="1"/>
    </xf>
    <xf numFmtId="0" fontId="54" fillId="33" borderId="11" xfId="0" applyFont="1" applyFill="1" applyBorder="1" applyAlignment="1" applyProtection="1">
      <alignment horizontal="right"/>
      <protection hidden="1"/>
    </xf>
    <xf numFmtId="0" fontId="54" fillId="33" borderId="10" xfId="0" applyFont="1" applyFill="1" applyBorder="1" applyAlignment="1" applyProtection="1">
      <alignment/>
      <protection hidden="1"/>
    </xf>
    <xf numFmtId="10" fontId="53" fillId="33" borderId="0" xfId="0" applyNumberFormat="1" applyFont="1" applyFill="1" applyBorder="1" applyAlignment="1" applyProtection="1">
      <alignment/>
      <protection hidden="1"/>
    </xf>
    <xf numFmtId="10" fontId="54" fillId="33" borderId="11" xfId="0" applyNumberFormat="1" applyFont="1" applyFill="1" applyBorder="1" applyAlignment="1" applyProtection="1">
      <alignment horizontal="right"/>
      <protection hidden="1"/>
    </xf>
    <xf numFmtId="0" fontId="55" fillId="33" borderId="11" xfId="49" applyFont="1" applyFill="1" applyBorder="1" applyAlignment="1" applyProtection="1">
      <alignment horizontal="right"/>
      <protection locked="0"/>
    </xf>
    <xf numFmtId="0" fontId="53" fillId="33" borderId="12" xfId="0" applyFont="1" applyFill="1" applyBorder="1" applyAlignment="1" applyProtection="1">
      <alignment/>
      <protection hidden="1"/>
    </xf>
    <xf numFmtId="0" fontId="53" fillId="33" borderId="13" xfId="0" applyFont="1" applyFill="1" applyBorder="1" applyAlignment="1" applyProtection="1">
      <alignment/>
      <protection hidden="1"/>
    </xf>
    <xf numFmtId="0" fontId="56" fillId="33" borderId="14" xfId="0" applyFont="1" applyFill="1" applyBorder="1" applyAlignment="1" applyProtection="1">
      <alignment/>
      <protection hidden="1"/>
    </xf>
    <xf numFmtId="10" fontId="54" fillId="33" borderId="0" xfId="0" applyNumberFormat="1" applyFont="1" applyFill="1" applyBorder="1" applyAlignment="1" applyProtection="1">
      <alignment/>
      <protection hidden="1"/>
    </xf>
    <xf numFmtId="44" fontId="54" fillId="33" borderId="11" xfId="59" applyFont="1" applyFill="1" applyBorder="1" applyAlignment="1" applyProtection="1">
      <alignment/>
      <protection hidden="1"/>
    </xf>
    <xf numFmtId="0" fontId="54" fillId="33" borderId="15" xfId="0" applyFont="1" applyFill="1" applyBorder="1" applyAlignment="1" applyProtection="1">
      <alignment/>
      <protection hidden="1"/>
    </xf>
    <xf numFmtId="10" fontId="54" fillId="33" borderId="16" xfId="0" applyNumberFormat="1" applyFont="1" applyFill="1" applyBorder="1" applyAlignment="1" applyProtection="1">
      <alignment/>
      <protection hidden="1"/>
    </xf>
    <xf numFmtId="0" fontId="54" fillId="33" borderId="16" xfId="0" applyFont="1" applyFill="1" applyBorder="1" applyAlignment="1" applyProtection="1">
      <alignment/>
      <protection hidden="1"/>
    </xf>
    <xf numFmtId="44" fontId="54" fillId="33" borderId="17" xfId="59" applyFont="1" applyFill="1" applyBorder="1" applyAlignment="1" applyProtection="1">
      <alignment/>
      <protection hidden="1"/>
    </xf>
    <xf numFmtId="44" fontId="53" fillId="33" borderId="11" xfId="59" applyFont="1" applyFill="1" applyBorder="1" applyAlignment="1" applyProtection="1">
      <alignment/>
      <protection hidden="1"/>
    </xf>
    <xf numFmtId="164" fontId="53" fillId="33" borderId="0" xfId="0" applyNumberFormat="1" applyFont="1" applyFill="1" applyBorder="1" applyAlignment="1" applyProtection="1">
      <alignment/>
      <protection hidden="1"/>
    </xf>
    <xf numFmtId="10" fontId="53" fillId="33" borderId="16" xfId="0" applyNumberFormat="1" applyFont="1" applyFill="1" applyBorder="1" applyAlignment="1" applyProtection="1">
      <alignment/>
      <protection hidden="1"/>
    </xf>
    <xf numFmtId="44" fontId="53" fillId="33" borderId="17" xfId="59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44" fontId="4" fillId="33" borderId="11" xfId="0" applyNumberFormat="1" applyFont="1" applyFill="1" applyBorder="1" applyAlignment="1" applyProtection="1">
      <alignment/>
      <protection hidden="1"/>
    </xf>
    <xf numFmtId="0" fontId="57" fillId="33" borderId="1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44" fontId="57" fillId="33" borderId="11" xfId="0" applyNumberFormat="1" applyFont="1" applyFill="1" applyBorder="1" applyAlignment="1" applyProtection="1">
      <alignment/>
      <protection hidden="1"/>
    </xf>
    <xf numFmtId="0" fontId="53" fillId="33" borderId="15" xfId="0" applyFont="1" applyFill="1" applyBorder="1" applyAlignment="1" applyProtection="1">
      <alignment/>
      <protection hidden="1"/>
    </xf>
    <xf numFmtId="0" fontId="53" fillId="33" borderId="16" xfId="0" applyFont="1" applyFill="1" applyBorder="1" applyAlignment="1" applyProtection="1">
      <alignment/>
      <protection hidden="1"/>
    </xf>
    <xf numFmtId="44" fontId="53" fillId="33" borderId="17" xfId="0" applyNumberFormat="1" applyFont="1" applyFill="1" applyBorder="1" applyAlignment="1" applyProtection="1">
      <alignment/>
      <protection hidden="1"/>
    </xf>
    <xf numFmtId="0" fontId="56" fillId="33" borderId="11" xfId="0" applyFont="1" applyFill="1" applyBorder="1" applyAlignment="1" applyProtection="1">
      <alignment/>
      <protection hidden="1"/>
    </xf>
    <xf numFmtId="164" fontId="53" fillId="33" borderId="16" xfId="0" applyNumberFormat="1" applyFont="1" applyFill="1" applyBorder="1" applyAlignment="1" applyProtection="1">
      <alignment/>
      <protection hidden="1"/>
    </xf>
    <xf numFmtId="44" fontId="53" fillId="33" borderId="11" xfId="0" applyNumberFormat="1" applyFont="1" applyFill="1" applyBorder="1" applyAlignment="1" applyProtection="1">
      <alignment/>
      <protection hidden="1"/>
    </xf>
    <xf numFmtId="0" fontId="53" fillId="33" borderId="18" xfId="0" applyFont="1" applyFill="1" applyBorder="1" applyAlignment="1" applyProtection="1">
      <alignment/>
      <protection hidden="1"/>
    </xf>
    <xf numFmtId="0" fontId="53" fillId="33" borderId="19" xfId="0" applyFont="1" applyFill="1" applyBorder="1" applyAlignment="1" applyProtection="1">
      <alignment/>
      <protection hidden="1"/>
    </xf>
    <xf numFmtId="44" fontId="53" fillId="33" borderId="20" xfId="0" applyNumberFormat="1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165" fontId="8" fillId="33" borderId="11" xfId="0" applyNumberFormat="1" applyFont="1" applyFill="1" applyBorder="1" applyAlignment="1" applyProtection="1">
      <alignment/>
      <protection hidden="1"/>
    </xf>
    <xf numFmtId="165" fontId="53" fillId="33" borderId="17" xfId="0" applyNumberFormat="1" applyFont="1" applyFill="1" applyBorder="1" applyAlignment="1" applyProtection="1">
      <alignment/>
      <protection hidden="1"/>
    </xf>
    <xf numFmtId="165" fontId="53" fillId="33" borderId="11" xfId="0" applyNumberFormat="1" applyFont="1" applyFill="1" applyBorder="1" applyAlignment="1" applyProtection="1">
      <alignment/>
      <protection hidden="1"/>
    </xf>
    <xf numFmtId="165" fontId="53" fillId="33" borderId="20" xfId="0" applyNumberFormat="1" applyFont="1" applyFill="1" applyBorder="1" applyAlignment="1" applyProtection="1">
      <alignment/>
      <protection hidden="1"/>
    </xf>
    <xf numFmtId="0" fontId="58" fillId="33" borderId="15" xfId="0" applyFont="1" applyFill="1" applyBorder="1" applyAlignment="1" applyProtection="1">
      <alignment horizontal="center"/>
      <protection hidden="1"/>
    </xf>
    <xf numFmtId="0" fontId="58" fillId="33" borderId="16" xfId="0" applyFont="1" applyFill="1" applyBorder="1" applyAlignment="1" applyProtection="1">
      <alignment horizontal="center"/>
      <protection hidden="1"/>
    </xf>
    <xf numFmtId="0" fontId="58" fillId="33" borderId="17" xfId="0" applyFont="1" applyFill="1" applyBorder="1" applyAlignment="1" applyProtection="1">
      <alignment horizontal="center"/>
      <protection hidden="1"/>
    </xf>
    <xf numFmtId="44" fontId="4" fillId="4" borderId="21" xfId="59" applyFont="1" applyFill="1" applyBorder="1" applyAlignment="1" applyProtection="1">
      <alignment/>
      <protection hidden="1" locked="0"/>
    </xf>
    <xf numFmtId="0" fontId="26" fillId="4" borderId="10" xfId="0" applyFont="1" applyFill="1" applyBorder="1" applyAlignment="1" applyProtection="1">
      <alignment/>
      <protection hidden="1"/>
    </xf>
    <xf numFmtId="10" fontId="4" fillId="4" borderId="21" xfId="0" applyNumberFormat="1" applyFont="1" applyFill="1" applyBorder="1" applyAlignment="1" applyProtection="1">
      <alignment/>
      <protection hidden="1" locked="0"/>
    </xf>
    <xf numFmtId="0" fontId="4" fillId="4" borderId="21" xfId="0" applyFont="1" applyFill="1" applyBorder="1" applyAlignment="1" applyProtection="1">
      <alignment/>
      <protection hidden="1" locked="0"/>
    </xf>
    <xf numFmtId="0" fontId="59" fillId="33" borderId="0" xfId="49" applyFont="1" applyFill="1" applyBorder="1" applyAlignment="1" applyProtection="1">
      <alignment horizontal="right"/>
      <protection locked="0"/>
    </xf>
    <xf numFmtId="0" fontId="60" fillId="4" borderId="12" xfId="0" applyFont="1" applyFill="1" applyBorder="1" applyAlignment="1" applyProtection="1">
      <alignment horizontal="center"/>
      <protection hidden="1"/>
    </xf>
    <xf numFmtId="0" fontId="60" fillId="4" borderId="13" xfId="0" applyFont="1" applyFill="1" applyBorder="1" applyAlignment="1" applyProtection="1">
      <alignment horizontal="center"/>
      <protection hidden="1"/>
    </xf>
    <xf numFmtId="0" fontId="60" fillId="4" borderId="14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/>
      <protection hidden="1"/>
    </xf>
    <xf numFmtId="0" fontId="53" fillId="33" borderId="10" xfId="0" applyFont="1" applyFill="1" applyBorder="1" applyAlignment="1" applyProtection="1">
      <alignment horizontal="center"/>
      <protection hidden="1"/>
    </xf>
    <xf numFmtId="0" fontId="33" fillId="33" borderId="10" xfId="49" applyFont="1" applyFill="1" applyBorder="1" applyAlignment="1" applyProtection="1">
      <alignment horizontal="center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Himmel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line-pkv.de/45-0-PKV-BU-und-AV.html" TargetMode="External" /><Relationship Id="rId2" Type="http://schemas.openxmlformats.org/officeDocument/2006/relationships/hyperlink" Target="http://www.online-pkv.de/45-0-PKV-BU-und-AV.html" TargetMode="External" /><Relationship Id="rId3" Type="http://schemas.openxmlformats.org/officeDocument/2006/relationships/hyperlink" Target="http://www.online-pkv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150" zoomScaleNormal="150" workbookViewId="0" topLeftCell="A17">
      <selection activeCell="A47" sqref="A47"/>
    </sheetView>
  </sheetViews>
  <sheetFormatPr defaultColWidth="11.00390625" defaultRowHeight="15.75"/>
  <cols>
    <col min="1" max="1" width="37.375" style="1" customWidth="1"/>
    <col min="2" max="2" width="11.125" style="2" bestFit="1" customWidth="1"/>
    <col min="3" max="3" width="3.00390625" style="2" customWidth="1"/>
    <col min="4" max="4" width="13.125" style="1" customWidth="1"/>
    <col min="5" max="5" width="13.875" style="1" customWidth="1"/>
    <col min="6" max="16384" width="10.875" style="1" customWidth="1"/>
  </cols>
  <sheetData>
    <row r="1" spans="1:5" ht="24.75">
      <c r="A1" s="56" t="s">
        <v>0</v>
      </c>
      <c r="B1" s="57"/>
      <c r="C1" s="57"/>
      <c r="D1" s="57"/>
      <c r="E1" s="58"/>
    </row>
    <row r="2" spans="1:5" ht="13.5">
      <c r="A2" s="3"/>
      <c r="B2" s="4"/>
      <c r="C2" s="4"/>
      <c r="D2" s="4"/>
      <c r="E2" s="5"/>
    </row>
    <row r="3" spans="1:5" ht="15" thickBot="1">
      <c r="A3" s="3"/>
      <c r="B3" s="6" t="s">
        <v>30</v>
      </c>
      <c r="C3" s="4"/>
      <c r="D3" s="6"/>
      <c r="E3" s="7"/>
    </row>
    <row r="4" spans="1:5" ht="15" thickBot="1">
      <c r="A4" s="52" t="s">
        <v>27</v>
      </c>
      <c r="B4" s="51"/>
      <c r="C4" s="8"/>
      <c r="D4" s="6"/>
      <c r="E4" s="9" t="s">
        <v>4</v>
      </c>
    </row>
    <row r="5" spans="1:5" ht="15" thickBot="1">
      <c r="A5" s="10" t="s">
        <v>12</v>
      </c>
      <c r="B5" s="11">
        <v>0.146</v>
      </c>
      <c r="C5" s="11"/>
      <c r="D5" s="6"/>
      <c r="E5" s="12">
        <v>0.0235</v>
      </c>
    </row>
    <row r="6" spans="1:5" ht="15" thickBot="1">
      <c r="A6" s="52" t="s">
        <v>6</v>
      </c>
      <c r="B6" s="53"/>
      <c r="C6" s="11"/>
      <c r="D6" s="55" t="s">
        <v>29</v>
      </c>
      <c r="E6" s="13"/>
    </row>
    <row r="7" spans="1:5" ht="15" thickBot="1">
      <c r="A7" s="10" t="s">
        <v>5</v>
      </c>
      <c r="B7" s="11">
        <f>B5+B6</f>
        <v>0.146</v>
      </c>
      <c r="C7" s="11"/>
      <c r="D7" s="6"/>
      <c r="E7" s="9" t="s">
        <v>13</v>
      </c>
    </row>
    <row r="8" spans="1:5" ht="15" thickBot="1">
      <c r="A8" s="52" t="s">
        <v>3</v>
      </c>
      <c r="B8" s="54"/>
      <c r="C8" s="4"/>
      <c r="D8" s="6"/>
      <c r="E8" s="12">
        <f>IF(B8&gt;0,0,0.25%)</f>
        <v>0.0025</v>
      </c>
    </row>
    <row r="9" spans="1:5" ht="13.5">
      <c r="A9" s="3"/>
      <c r="B9" s="4"/>
      <c r="C9" s="4"/>
      <c r="D9" s="4"/>
      <c r="E9" s="5"/>
    </row>
    <row r="10" spans="1:5" ht="30">
      <c r="A10" s="14" t="s">
        <v>1</v>
      </c>
      <c r="B10" s="15"/>
      <c r="C10" s="15"/>
      <c r="D10" s="15"/>
      <c r="E10" s="16">
        <v>2015</v>
      </c>
    </row>
    <row r="11" spans="1:5" ht="13.5">
      <c r="A11" s="3"/>
      <c r="B11" s="4"/>
      <c r="C11" s="4"/>
      <c r="D11" s="4"/>
      <c r="E11" s="5"/>
    </row>
    <row r="12" spans="1:5" ht="13.5">
      <c r="A12" s="10" t="s">
        <v>9</v>
      </c>
      <c r="B12" s="17">
        <v>0.073</v>
      </c>
      <c r="C12" s="17"/>
      <c r="D12" s="18">
        <f>IF(B4&lt;4125,B4*B12,4125*B12)</f>
        <v>0</v>
      </c>
      <c r="E12" s="5"/>
    </row>
    <row r="13" spans="1:5" ht="6" customHeight="1">
      <c r="A13" s="10"/>
      <c r="B13" s="6"/>
      <c r="C13" s="6"/>
      <c r="D13" s="18"/>
      <c r="E13" s="5"/>
    </row>
    <row r="14" spans="1:5" ht="13.5">
      <c r="A14" s="10" t="s">
        <v>10</v>
      </c>
      <c r="B14" s="17">
        <v>0.073</v>
      </c>
      <c r="C14" s="17"/>
      <c r="D14" s="18">
        <f>D12</f>
        <v>0</v>
      </c>
      <c r="E14" s="5"/>
    </row>
    <row r="15" spans="1:5" ht="13.5">
      <c r="A15" s="19" t="s">
        <v>11</v>
      </c>
      <c r="B15" s="20">
        <f>B6</f>
        <v>0</v>
      </c>
      <c r="C15" s="21"/>
      <c r="D15" s="22">
        <f>IF(B4&lt;4125,B4*B15,4125*B15)</f>
        <v>0</v>
      </c>
      <c r="E15" s="5"/>
    </row>
    <row r="16" spans="1:5" ht="13.5">
      <c r="A16" s="3"/>
      <c r="B16" s="4"/>
      <c r="C16" s="4"/>
      <c r="D16" s="4"/>
      <c r="E16" s="23"/>
    </row>
    <row r="17" spans="1:5" ht="13.5">
      <c r="A17" s="3" t="s">
        <v>2</v>
      </c>
      <c r="B17" s="4"/>
      <c r="C17" s="4"/>
      <c r="D17" s="4"/>
      <c r="E17" s="23"/>
    </row>
    <row r="18" spans="1:5" ht="13.5">
      <c r="A18" s="3"/>
      <c r="B18" s="4"/>
      <c r="C18" s="4"/>
      <c r="D18" s="4"/>
      <c r="E18" s="23"/>
    </row>
    <row r="19" spans="1:5" ht="13.5">
      <c r="A19" s="10" t="s">
        <v>9</v>
      </c>
      <c r="B19" s="24">
        <f>E5/2</f>
        <v>0.01175</v>
      </c>
      <c r="C19" s="24"/>
      <c r="D19" s="23">
        <f>IF(B4&lt;4125,B4*B19,4125*B19)</f>
        <v>0</v>
      </c>
      <c r="E19" s="5"/>
    </row>
    <row r="20" spans="1:5" ht="6" customHeight="1">
      <c r="A20" s="10"/>
      <c r="B20" s="4"/>
      <c r="C20" s="4"/>
      <c r="D20" s="23"/>
      <c r="E20" s="5"/>
    </row>
    <row r="21" spans="1:5" ht="13.5">
      <c r="A21" s="10" t="s">
        <v>10</v>
      </c>
      <c r="B21" s="24">
        <f>E5/2</f>
        <v>0.01175</v>
      </c>
      <c r="C21" s="24"/>
      <c r="D21" s="23">
        <f>IF(B4&lt;4125,B4*B21,4125*B21)</f>
        <v>0</v>
      </c>
      <c r="E21" s="5"/>
    </row>
    <row r="22" spans="1:5" ht="13.5">
      <c r="A22" s="19" t="s">
        <v>14</v>
      </c>
      <c r="B22" s="25">
        <f>IF(B8&gt;0,0,0.25%)</f>
        <v>0.0025</v>
      </c>
      <c r="C22" s="25"/>
      <c r="D22" s="26">
        <f>IF(B4&lt;4125,B4*B22,4125*B22)</f>
        <v>0</v>
      </c>
      <c r="E22" s="5"/>
    </row>
    <row r="23" spans="1:5" ht="13.5">
      <c r="A23" s="10"/>
      <c r="B23" s="4"/>
      <c r="C23" s="4"/>
      <c r="D23" s="4"/>
      <c r="E23" s="5"/>
    </row>
    <row r="24" spans="1:5" ht="13.5">
      <c r="A24" s="3"/>
      <c r="B24" s="4"/>
      <c r="C24" s="4"/>
      <c r="D24" s="4"/>
      <c r="E24" s="5"/>
    </row>
    <row r="25" spans="1:5" ht="13.5">
      <c r="A25" s="27" t="s">
        <v>16</v>
      </c>
      <c r="B25" s="28"/>
      <c r="C25" s="28"/>
      <c r="D25" s="28"/>
      <c r="E25" s="29">
        <f>D12+D19</f>
        <v>0</v>
      </c>
    </row>
    <row r="26" spans="1:5" ht="13.5">
      <c r="A26" s="30" t="s">
        <v>7</v>
      </c>
      <c r="B26" s="31"/>
      <c r="C26" s="31"/>
      <c r="D26" s="31"/>
      <c r="E26" s="32">
        <f>D14+D15+D21+D22</f>
        <v>0</v>
      </c>
    </row>
    <row r="27" spans="1:5" ht="13.5">
      <c r="A27" s="3"/>
      <c r="B27" s="4"/>
      <c r="C27" s="4"/>
      <c r="D27" s="4"/>
      <c r="E27" s="5"/>
    </row>
    <row r="28" spans="1:5" ht="13.5">
      <c r="A28" s="33" t="s">
        <v>8</v>
      </c>
      <c r="B28" s="34"/>
      <c r="C28" s="34"/>
      <c r="D28" s="34"/>
      <c r="E28" s="35">
        <f>E25+E26</f>
        <v>0</v>
      </c>
    </row>
    <row r="29" spans="1:5" ht="13.5">
      <c r="A29" s="3"/>
      <c r="B29" s="4"/>
      <c r="C29" s="4"/>
      <c r="D29" s="4"/>
      <c r="E29" s="5"/>
    </row>
    <row r="30" spans="1:5" ht="13.5">
      <c r="A30" s="3"/>
      <c r="B30" s="4"/>
      <c r="C30" s="4"/>
      <c r="D30" s="4"/>
      <c r="E30" s="5"/>
    </row>
    <row r="31" spans="1:5" ht="30">
      <c r="A31" s="3" t="s">
        <v>15</v>
      </c>
      <c r="B31" s="4"/>
      <c r="C31" s="4"/>
      <c r="D31" s="4"/>
      <c r="E31" s="36">
        <v>2014</v>
      </c>
    </row>
    <row r="32" spans="1:5" ht="13.5">
      <c r="A32" s="3"/>
      <c r="B32" s="4"/>
      <c r="C32" s="4"/>
      <c r="D32" s="4"/>
      <c r="E32" s="5"/>
    </row>
    <row r="33" spans="1:5" ht="13.5">
      <c r="A33" s="3" t="s">
        <v>17</v>
      </c>
      <c r="B33" s="11">
        <v>0.073</v>
      </c>
      <c r="C33" s="4"/>
      <c r="D33" s="23">
        <f>IF(B4&lt;4050,7.3*B4/100,4050*7.3/100)</f>
        <v>0</v>
      </c>
      <c r="E33" s="5"/>
    </row>
    <row r="34" spans="1:5" ht="13.5">
      <c r="A34" s="3" t="s">
        <v>18</v>
      </c>
      <c r="B34" s="24">
        <f>2.05%/2</f>
        <v>0.010249999999999999</v>
      </c>
      <c r="C34" s="4"/>
      <c r="D34" s="23">
        <f>IF(B4&lt;4050,1.025*B4/100,4050*1.025/100)</f>
        <v>0</v>
      </c>
      <c r="E34" s="5"/>
    </row>
    <row r="35" spans="1:5" ht="13.5">
      <c r="A35" s="3" t="s">
        <v>19</v>
      </c>
      <c r="B35" s="11">
        <f>7.3%+0.9%</f>
        <v>0.08199999999999999</v>
      </c>
      <c r="C35" s="4"/>
      <c r="D35" s="23">
        <f>IF(B4&lt;4050,B4*8.2/100,4050*8.2/100)</f>
        <v>0</v>
      </c>
      <c r="E35" s="5"/>
    </row>
    <row r="36" spans="1:5" ht="13.5">
      <c r="A36" s="33" t="s">
        <v>20</v>
      </c>
      <c r="B36" s="37">
        <f>2.05%/2+E8</f>
        <v>0.01275</v>
      </c>
      <c r="C36" s="34"/>
      <c r="D36" s="26">
        <f>IF(B4&lt;4050,B4*(1.025+E8)/100,4050*(1.025+E8)/100)</f>
        <v>0</v>
      </c>
      <c r="E36" s="5"/>
    </row>
    <row r="37" spans="1:5" ht="13.5">
      <c r="A37" s="3"/>
      <c r="B37" s="4"/>
      <c r="C37" s="4"/>
      <c r="D37" s="4"/>
      <c r="E37" s="5"/>
    </row>
    <row r="38" spans="1:5" ht="13.5">
      <c r="A38" s="3" t="s">
        <v>21</v>
      </c>
      <c r="B38" s="4"/>
      <c r="C38" s="4"/>
      <c r="D38" s="38">
        <f>D33+D34</f>
        <v>0</v>
      </c>
      <c r="E38" s="5"/>
    </row>
    <row r="39" spans="1:5" ht="13.5">
      <c r="A39" s="3" t="s">
        <v>22</v>
      </c>
      <c r="B39" s="4"/>
      <c r="C39" s="4"/>
      <c r="D39" s="38">
        <f>D35+D36</f>
        <v>0</v>
      </c>
      <c r="E39" s="5"/>
    </row>
    <row r="40" spans="1:5" ht="6" customHeight="1">
      <c r="A40" s="3"/>
      <c r="B40" s="4"/>
      <c r="C40" s="4"/>
      <c r="D40" s="38"/>
      <c r="E40" s="5"/>
    </row>
    <row r="41" spans="1:5" ht="15" thickBot="1">
      <c r="A41" s="39" t="s">
        <v>23</v>
      </c>
      <c r="B41" s="40"/>
      <c r="C41" s="40"/>
      <c r="D41" s="41">
        <f>D38+D39</f>
        <v>0</v>
      </c>
      <c r="E41" s="5"/>
    </row>
    <row r="42" spans="1:5" ht="15" thickTop="1">
      <c r="A42" s="3"/>
      <c r="B42" s="4"/>
      <c r="C42" s="4"/>
      <c r="D42" s="4"/>
      <c r="E42" s="5"/>
    </row>
    <row r="43" spans="1:5" ht="13.5">
      <c r="A43" s="59" t="s">
        <v>31</v>
      </c>
      <c r="B43" s="4"/>
      <c r="C43" s="42" t="s">
        <v>24</v>
      </c>
      <c r="D43" s="43"/>
      <c r="E43" s="44">
        <f>E26-D39</f>
        <v>0</v>
      </c>
    </row>
    <row r="44" spans="1:5" ht="13.5">
      <c r="A44" s="3"/>
      <c r="B44" s="4"/>
      <c r="C44" s="33" t="s">
        <v>25</v>
      </c>
      <c r="D44" s="34"/>
      <c r="E44" s="45">
        <f>E25-D38</f>
        <v>0</v>
      </c>
    </row>
    <row r="45" spans="1:5" ht="13.5">
      <c r="A45" s="3"/>
      <c r="B45" s="4"/>
      <c r="C45" s="4"/>
      <c r="D45" s="4"/>
      <c r="E45" s="46"/>
    </row>
    <row r="46" spans="1:5" ht="15" thickBot="1">
      <c r="A46" s="60" t="s">
        <v>32</v>
      </c>
      <c r="B46" s="4"/>
      <c r="C46" s="40" t="s">
        <v>26</v>
      </c>
      <c r="D46" s="40"/>
      <c r="E46" s="47">
        <f>E28-D41</f>
        <v>0</v>
      </c>
    </row>
    <row r="47" spans="1:5" ht="15.75" thickTop="1">
      <c r="A47" s="61" t="s">
        <v>33</v>
      </c>
      <c r="B47" s="4"/>
      <c r="C47" s="4"/>
      <c r="D47" s="4"/>
      <c r="E47" s="5"/>
    </row>
    <row r="48" spans="1:5" ht="13.5">
      <c r="A48" s="3"/>
      <c r="B48" s="4"/>
      <c r="C48" s="4"/>
      <c r="D48" s="4"/>
      <c r="E48" s="5"/>
    </row>
    <row r="49" spans="1:5" ht="13.5">
      <c r="A49" s="48" t="s">
        <v>28</v>
      </c>
      <c r="B49" s="49"/>
      <c r="C49" s="49"/>
      <c r="D49" s="49"/>
      <c r="E49" s="50"/>
    </row>
  </sheetData>
  <sheetProtection password="C61F" sheet="1" objects="1" scenarios="1" selectLockedCells="1"/>
  <mergeCells count="3">
    <mergeCell ref="A1:E1"/>
    <mergeCell ref="A49:E49"/>
    <mergeCell ref="D6:E6"/>
  </mergeCells>
  <hyperlinks>
    <hyperlink ref="D6" r:id="rId1" display="ÜBERSICHT über Zusatzbeiträge"/>
    <hyperlink ref="E6" r:id="rId2" display="http://www.online-pkv.de/45-0-PKV-BU-und-AV.html"/>
    <hyperlink ref="A47" r:id="rId3" display="Mehr unter www.online-pkv.de"/>
  </hyperlinks>
  <printOptions/>
  <pageMargins left="0.7500000000000001" right="0.7500000000000001" top="0.7874015748031497" bottom="0.787401574803149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S.H.C.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Hennig</dc:creator>
  <cp:keywords/>
  <dc:description/>
  <cp:lastModifiedBy>Sven Hennig</cp:lastModifiedBy>
  <cp:lastPrinted>2014-12-18T12:22:42Z</cp:lastPrinted>
  <dcterms:created xsi:type="dcterms:W3CDTF">2014-12-18T07:12:19Z</dcterms:created>
  <dcterms:modified xsi:type="dcterms:W3CDTF">2014-12-18T15:46:15Z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